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talie\Documents\Work\"/>
    </mc:Choice>
  </mc:AlternateContent>
  <xr:revisionPtr revIDLastSave="0" documentId="8_{BBC23113-9F7D-4BB4-B008-849E0AD972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dult dog plan" sheetId="1" r:id="rId1"/>
    <sheet name="Puppy dog plan" sheetId="4" r:id="rId2"/>
  </sheets>
  <definedNames>
    <definedName name="PHP_price">'Adult dog plan'!#REF!</definedName>
    <definedName name="_xlnm.Print_Area" localSheetId="1">'Puppy dog plan'!$H$12</definedName>
  </definedNames>
  <calcPr calcId="181029"/>
</workbook>
</file>

<file path=xl/calcChain.xml><?xml version="1.0" encoding="utf-8"?>
<calcChain xmlns="http://schemas.openxmlformats.org/spreadsheetml/2006/main">
  <c r="F3" i="1" l="1"/>
  <c r="F3" i="4"/>
  <c r="F23" i="4"/>
  <c r="F22" i="4"/>
  <c r="F21" i="4"/>
  <c r="F20" i="4"/>
  <c r="F15" i="4"/>
  <c r="F14" i="4"/>
  <c r="F13" i="4"/>
  <c r="F12" i="4"/>
  <c r="F11" i="4"/>
  <c r="F10" i="4"/>
  <c r="F9" i="4"/>
  <c r="F8" i="4"/>
  <c r="F7" i="4"/>
  <c r="F6" i="4"/>
  <c r="F5" i="4"/>
  <c r="F4" i="4"/>
  <c r="F4" i="1"/>
  <c r="F20" i="1"/>
  <c r="F21" i="1"/>
  <c r="F22" i="1"/>
  <c r="F23" i="1"/>
  <c r="F13" i="1"/>
  <c r="F5" i="1"/>
  <c r="F6" i="1"/>
  <c r="F7" i="1"/>
  <c r="F8" i="1"/>
  <c r="F9" i="1"/>
  <c r="F10" i="1"/>
  <c r="F11" i="1"/>
  <c r="F12" i="1"/>
  <c r="F14" i="1"/>
  <c r="F15" i="1"/>
  <c r="D16" i="4" l="1"/>
  <c r="F16" i="4"/>
  <c r="D16" i="1"/>
  <c r="F16" i="1"/>
  <c r="F17" i="4" l="1"/>
  <c r="F17" i="1"/>
</calcChain>
</file>

<file path=xl/sharedStrings.xml><?xml version="1.0" encoding="utf-8"?>
<sst xmlns="http://schemas.openxmlformats.org/spreadsheetml/2006/main" count="54" uniqueCount="36">
  <si>
    <t>Pay as you go</t>
  </si>
  <si>
    <t>Kennel Cough vaccine</t>
  </si>
  <si>
    <t>Inc in plan</t>
  </si>
  <si>
    <t>Droncit tapewormer tablet  &lt;10kg ( twice yearly)</t>
  </si>
  <si>
    <t>Booster Vaccine and full health check ( adult plan)</t>
  </si>
  <si>
    <t xml:space="preserve">Primary Vaccinations course of 2 injectons  inc full health check ( Puppy plan / unvaccinated dogs) </t>
  </si>
  <si>
    <t>Monthly Nexgard chewable tablet &lt; 3.5kg (yearly cost)</t>
  </si>
  <si>
    <t>Monthly Nexgard chewable tablet  3.5 - 7.5kg (yearly cost)</t>
  </si>
  <si>
    <t xml:space="preserve">Monthly Nexgard chewable tablet 7.5 - 15kg (yearly cost) </t>
  </si>
  <si>
    <t>Monthly Nexgard chewable tablet 15-30kg (yearly cost)</t>
  </si>
  <si>
    <t>Monthly Nexgard chewable tablet &gt;30kg (yearly cost)</t>
  </si>
  <si>
    <t>1 x 6 month check (RVN)</t>
  </si>
  <si>
    <t>Adult small &lt; 10kg</t>
  </si>
  <si>
    <t>Adult medium 10-25kg</t>
  </si>
  <si>
    <t>Adult large 25-40kg</t>
  </si>
  <si>
    <t>Adult X Large &gt;40kg</t>
  </si>
  <si>
    <t>2) Now choose your plan</t>
  </si>
  <si>
    <t>Monthly Price</t>
  </si>
  <si>
    <t>1) Use the table below to select the products included</t>
  </si>
  <si>
    <t>Droncit tapewormer tablet 20-30kg  (yearly cost)</t>
  </si>
  <si>
    <t>Droncit tapewormer tablet 10 - 20kg (yearly cost)</t>
  </si>
  <si>
    <t>Droncit tapewormer tablet 40kg (yearly cost)</t>
  </si>
  <si>
    <t>Droncit tapewormer tablet 50kg (yearly cost)</t>
  </si>
  <si>
    <t>Pay as you go Price</t>
  </si>
  <si>
    <t>Savings</t>
  </si>
  <si>
    <t>Quantity</t>
  </si>
  <si>
    <t>Puppy  small &lt; 10kg</t>
  </si>
  <si>
    <t>Puppy X Large &gt;40kg</t>
  </si>
  <si>
    <t>STEP TWO    Choose your plan - expected adult size</t>
  </si>
  <si>
    <t>Pay as you go Price £</t>
  </si>
  <si>
    <t>ANNUAL SAVING £</t>
  </si>
  <si>
    <t>STEP ONE                                                                                   Use the table below to select the products included</t>
  </si>
  <si>
    <t>Yearly Price (£)</t>
  </si>
  <si>
    <t>Puppy  large 25.1- 40kg</t>
  </si>
  <si>
    <t>Puppy medium 10.1- 25kg</t>
  </si>
  <si>
    <t>ANNUAL SAVING ( 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</si>
</sst>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$&quot;#,##0_);[Red]\(&quot;$&quot;#,##0\)"/>
  </numFmts>
  <fonts count="11" x14ac:knownFonts="1">
    <font>
      <sz val="10"/>
      <name val="Arial"/>
    </font>
    <font>
      <sz val="8"/>
      <name val="Arial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11"/>
      <name val="Tahoma"/>
      <family val="2"/>
    </font>
    <font>
      <b/>
      <i/>
      <sz val="14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8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8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8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44" fontId="3" fillId="5" borderId="2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8" fontId="8" fillId="0" borderId="2" xfId="0" applyNumberFormat="1" applyFont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7FFE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E3" lockText="1"/>
</file>

<file path=xl/ctrlProps/ctrlProp10.xml><?xml version="1.0" encoding="utf-8"?>
<formControlPr xmlns="http://schemas.microsoft.com/office/spreadsheetml/2009/9/main" objectType="CheckBox" fmlaLink="E12" lockText="1"/>
</file>

<file path=xl/ctrlProps/ctrlProp11.xml><?xml version="1.0" encoding="utf-8"?>
<formControlPr xmlns="http://schemas.microsoft.com/office/spreadsheetml/2009/9/main" objectType="CheckBox" fmlaLink="E14" lockText="1"/>
</file>

<file path=xl/ctrlProps/ctrlProp12.xml><?xml version="1.0" encoding="utf-8"?>
<formControlPr xmlns="http://schemas.microsoft.com/office/spreadsheetml/2009/9/main" objectType="CheckBox" checked="Checked" fmlaLink="E15" lockText="1"/>
</file>

<file path=xl/ctrlProps/ctrlProp13.xml><?xml version="1.0" encoding="utf-8"?>
<formControlPr xmlns="http://schemas.microsoft.com/office/spreadsheetml/2009/9/main" objectType="CheckBox" fmlaLink="G20" lockText="1"/>
</file>

<file path=xl/ctrlProps/ctrlProp14.xml><?xml version="1.0" encoding="utf-8"?>
<formControlPr xmlns="http://schemas.microsoft.com/office/spreadsheetml/2009/9/main" objectType="CheckBox" checked="Checked" fmlaLink="G21" lockText="1"/>
</file>

<file path=xl/ctrlProps/ctrlProp15.xml><?xml version="1.0" encoding="utf-8"?>
<formControlPr xmlns="http://schemas.microsoft.com/office/spreadsheetml/2009/9/main" objectType="CheckBox" fmlaLink="G22" lockText="1"/>
</file>

<file path=xl/ctrlProps/ctrlProp16.xml><?xml version="1.0" encoding="utf-8"?>
<formControlPr xmlns="http://schemas.microsoft.com/office/spreadsheetml/2009/9/main" objectType="CheckBox" fmlaLink="G23" lockText="1"/>
</file>

<file path=xl/ctrlProps/ctrlProp17.xml><?xml version="1.0" encoding="utf-8"?>
<formControlPr xmlns="http://schemas.microsoft.com/office/spreadsheetml/2009/9/main" objectType="CheckBox" fmlaLink="E13" lockText="1"/>
</file>

<file path=xl/ctrlProps/ctrlProp18.xml><?xml version="1.0" encoding="utf-8"?>
<formControlPr xmlns="http://schemas.microsoft.com/office/spreadsheetml/2009/9/main" objectType="CheckBox" checked="Checked" fmlaLink="E3" lockText="1"/>
</file>

<file path=xl/ctrlProps/ctrlProp19.xml><?xml version="1.0" encoding="utf-8"?>
<formControlPr xmlns="http://schemas.microsoft.com/office/spreadsheetml/2009/9/main" objectType="CheckBox" checked="Checked" fmlaLink="E4" lockText="1"/>
</file>

<file path=xl/ctrlProps/ctrlProp2.xml><?xml version="1.0" encoding="utf-8"?>
<formControlPr xmlns="http://schemas.microsoft.com/office/spreadsheetml/2009/9/main" objectType="CheckBox" checked="Checked" fmlaLink="E4" lockText="1"/>
</file>

<file path=xl/ctrlProps/ctrlProp20.xml><?xml version="1.0" encoding="utf-8"?>
<formControlPr xmlns="http://schemas.microsoft.com/office/spreadsheetml/2009/9/main" objectType="CheckBox" checked="Checked" fmlaLink="E5" lockText="1"/>
</file>

<file path=xl/ctrlProps/ctrlProp21.xml><?xml version="1.0" encoding="utf-8"?>
<formControlPr xmlns="http://schemas.microsoft.com/office/spreadsheetml/2009/9/main" objectType="CheckBox" fmlaLink="E6" lockText="1"/>
</file>

<file path=xl/ctrlProps/ctrlProp22.xml><?xml version="1.0" encoding="utf-8"?>
<formControlPr xmlns="http://schemas.microsoft.com/office/spreadsheetml/2009/9/main" objectType="CheckBox" fmlaLink="E7" lockText="1"/>
</file>

<file path=xl/ctrlProps/ctrlProp23.xml><?xml version="1.0" encoding="utf-8"?>
<formControlPr xmlns="http://schemas.microsoft.com/office/spreadsheetml/2009/9/main" objectType="CheckBox" fmlaLink="E8" lockText="1"/>
</file>

<file path=xl/ctrlProps/ctrlProp24.xml><?xml version="1.0" encoding="utf-8"?>
<formControlPr xmlns="http://schemas.microsoft.com/office/spreadsheetml/2009/9/main" objectType="CheckBox" fmlaLink="E9" lockText="1"/>
</file>

<file path=xl/ctrlProps/ctrlProp25.xml><?xml version="1.0" encoding="utf-8"?>
<formControlPr xmlns="http://schemas.microsoft.com/office/spreadsheetml/2009/9/main" objectType="CheckBox" checked="Checked" fmlaLink="E10" lockText="1"/>
</file>

<file path=xl/ctrlProps/ctrlProp26.xml><?xml version="1.0" encoding="utf-8"?>
<formControlPr xmlns="http://schemas.microsoft.com/office/spreadsheetml/2009/9/main" objectType="CheckBox" fmlaLink="E11" lockText="1"/>
</file>

<file path=xl/ctrlProps/ctrlProp27.xml><?xml version="1.0" encoding="utf-8"?>
<formControlPr xmlns="http://schemas.microsoft.com/office/spreadsheetml/2009/9/main" objectType="CheckBox" fmlaLink="E12" lockText="1"/>
</file>

<file path=xl/ctrlProps/ctrlProp28.xml><?xml version="1.0" encoding="utf-8"?>
<formControlPr xmlns="http://schemas.microsoft.com/office/spreadsheetml/2009/9/main" objectType="CheckBox" fmlaLink="E13" lockText="1"/>
</file>

<file path=xl/ctrlProps/ctrlProp29.xml><?xml version="1.0" encoding="utf-8"?>
<formControlPr xmlns="http://schemas.microsoft.com/office/spreadsheetml/2009/9/main" objectType="CheckBox" fmlaLink="E14" lockText="1"/>
</file>

<file path=xl/ctrlProps/ctrlProp3.xml><?xml version="1.0" encoding="utf-8"?>
<formControlPr xmlns="http://schemas.microsoft.com/office/spreadsheetml/2009/9/main" objectType="CheckBox" fmlaLink="E5" lockText="1"/>
</file>

<file path=xl/ctrlProps/ctrlProp30.xml><?xml version="1.0" encoding="utf-8"?>
<formControlPr xmlns="http://schemas.microsoft.com/office/spreadsheetml/2009/9/main" objectType="CheckBox" fmlaLink="E15" lockText="1"/>
</file>

<file path=xl/ctrlProps/ctrlProp31.xml><?xml version="1.0" encoding="utf-8"?>
<formControlPr xmlns="http://schemas.microsoft.com/office/spreadsheetml/2009/9/main" objectType="CheckBox" checked="Checked" fmlaLink="G20" lockText="1"/>
</file>

<file path=xl/ctrlProps/ctrlProp32.xml><?xml version="1.0" encoding="utf-8"?>
<formControlPr xmlns="http://schemas.microsoft.com/office/spreadsheetml/2009/9/main" objectType="CheckBox" fmlaLink="G21" lockText="1"/>
</file>

<file path=xl/ctrlProps/ctrlProp33.xml><?xml version="1.0" encoding="utf-8"?>
<formControlPr xmlns="http://schemas.microsoft.com/office/spreadsheetml/2009/9/main" objectType="CheckBox" checked="Checked" fmlaLink="G22" lockText="1"/>
</file>

<file path=xl/ctrlProps/ctrlProp34.xml><?xml version="1.0" encoding="utf-8"?>
<formControlPr xmlns="http://schemas.microsoft.com/office/spreadsheetml/2009/9/main" objectType="CheckBox" fmlaLink="G23" lockText="1"/>
</file>

<file path=xl/ctrlProps/ctrlProp4.xml><?xml version="1.0" encoding="utf-8"?>
<formControlPr xmlns="http://schemas.microsoft.com/office/spreadsheetml/2009/9/main" objectType="CheckBox" fmlaLink="E6" lockText="1"/>
</file>

<file path=xl/ctrlProps/ctrlProp5.xml><?xml version="1.0" encoding="utf-8"?>
<formControlPr xmlns="http://schemas.microsoft.com/office/spreadsheetml/2009/9/main" objectType="CheckBox" fmlaLink="E7" lockText="1"/>
</file>

<file path=xl/ctrlProps/ctrlProp6.xml><?xml version="1.0" encoding="utf-8"?>
<formControlPr xmlns="http://schemas.microsoft.com/office/spreadsheetml/2009/9/main" objectType="CheckBox" checked="Checked" fmlaLink="E8" lockText="1"/>
</file>

<file path=xl/ctrlProps/ctrlProp7.xml><?xml version="1.0" encoding="utf-8"?>
<formControlPr xmlns="http://schemas.microsoft.com/office/spreadsheetml/2009/9/main" objectType="CheckBox" fmlaLink="E9" lockText="1"/>
</file>

<file path=xl/ctrlProps/ctrlProp8.xml><?xml version="1.0" encoding="utf-8"?>
<formControlPr xmlns="http://schemas.microsoft.com/office/spreadsheetml/2009/9/main" objectType="CheckBox" fmlaLink="E10" lockText="1"/>
</file>

<file path=xl/ctrlProps/ctrlProp9.xml><?xml version="1.0" encoding="utf-8"?>
<formControlPr xmlns="http://schemas.microsoft.com/office/spreadsheetml/2009/9/main" objectType="CheckBox" checked="Checked" fmlaLink="E11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</xdr:colOff>
      <xdr:row>0</xdr:row>
      <xdr:rowOff>38099</xdr:rowOff>
    </xdr:from>
    <xdr:ext cx="9248776" cy="34575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4" y="38099"/>
          <a:ext cx="9248776" cy="345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="1" i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PET</a:t>
          </a:r>
          <a:r>
            <a:rPr lang="en-GB" sz="1400" b="1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HEALTH PLAN CALCULATOR</a:t>
          </a:r>
          <a:endParaRPr lang="en-GB" sz="1400" b="1">
            <a:effectLst/>
            <a:latin typeface="Century Gothic" panose="020B0502020202020204" pitchFamily="34" charset="0"/>
          </a:endParaRPr>
        </a:p>
        <a:p>
          <a:endParaRPr lang="en-GB" sz="14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Our Pet  health plan Is a monthly plan that spreads the cost of preventative health care </a:t>
          </a:r>
          <a:r>
            <a:rPr lang="en-GB" sz="1400">
              <a:latin typeface="Century Gothic" panose="020B0502020202020204" pitchFamily="34" charset="0"/>
            </a:rPr>
            <a:t> </a:t>
          </a:r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your pet as well as offering discounts on long term medication, consultations and </a:t>
          </a:r>
          <a:r>
            <a:rPr lang="en-GB" sz="1400">
              <a:latin typeface="Century Gothic" panose="020B0502020202020204" pitchFamily="34" charset="0"/>
            </a:rPr>
            <a:t> </a:t>
          </a:r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food. Below is a guide of what is included and how much you could save by joining our plan.</a:t>
          </a:r>
          <a:r>
            <a:rPr lang="en-GB" sz="1400">
              <a:latin typeface="Century Gothic" panose="020B0502020202020204" pitchFamily="34" charset="0"/>
            </a:rPr>
            <a:t> </a:t>
          </a:r>
        </a:p>
        <a:p>
          <a:pPr algn="ctr"/>
          <a:r>
            <a:rPr lang="en-GB" sz="1400">
              <a:latin typeface="Century Gothic" panose="020B0502020202020204" pitchFamily="34" charset="0"/>
            </a:rPr>
            <a:t>( See the how</a:t>
          </a:r>
          <a:r>
            <a:rPr lang="en-GB" sz="1400" baseline="0">
              <a:latin typeface="Century Gothic" panose="020B0502020202020204" pitchFamily="34" charset="0"/>
            </a:rPr>
            <a:t> to use guide at the bottom of the page)</a:t>
          </a:r>
          <a:endParaRPr lang="en-GB" sz="1400"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1</xdr:col>
      <xdr:colOff>3124199</xdr:colOff>
      <xdr:row>0</xdr:row>
      <xdr:rowOff>57149</xdr:rowOff>
    </xdr:from>
    <xdr:to>
      <xdr:col>3</xdr:col>
      <xdr:colOff>1110851</xdr:colOff>
      <xdr:row>0</xdr:row>
      <xdr:rowOff>1641149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649"/>
        <a:stretch/>
      </xdr:blipFill>
      <xdr:spPr>
        <a:xfrm>
          <a:off x="3124199" y="57149"/>
          <a:ext cx="3200401" cy="1584000"/>
        </a:xfrm>
        <a:prstGeom prst="rect">
          <a:avLst/>
        </a:prstGeom>
      </xdr:spPr>
    </xdr:pic>
    <xdr:clientData/>
  </xdr:twoCellAnchor>
  <xdr:oneCellAnchor>
    <xdr:from>
      <xdr:col>3</xdr:col>
      <xdr:colOff>749487</xdr:colOff>
      <xdr:row>24</xdr:row>
      <xdr:rowOff>273609</xdr:rowOff>
    </xdr:from>
    <xdr:ext cx="3257549" cy="2047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6687" y="12732309"/>
          <a:ext cx="3257549" cy="20478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Additional savings of being a member</a:t>
          </a:r>
          <a:r>
            <a:rPr lang="en-GB" sz="1200"/>
            <a:t> </a:t>
          </a:r>
        </a:p>
        <a:p>
          <a:pPr algn="l"/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 routine consultations</a:t>
          </a:r>
        </a:p>
        <a:p>
          <a:pPr algn="l"/>
          <a:r>
            <a:rPr lang="en-GB" sz="1200"/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neutering </a:t>
          </a:r>
        </a:p>
        <a:p>
          <a:pPr algn="l"/>
          <a:r>
            <a:rPr lang="en-GB" sz="1200"/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routine dental scaling</a:t>
          </a:r>
        </a:p>
        <a:p>
          <a:pPr algn="l"/>
          <a:r>
            <a:rPr lang="en-GB" sz="1200"/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in house blood tests</a:t>
          </a:r>
          <a:r>
            <a:rPr lang="en-GB" sz="1200"/>
            <a:t> </a:t>
          </a:r>
        </a:p>
        <a:p>
          <a:pPr algn="l"/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food</a:t>
          </a:r>
        </a:p>
        <a:p>
          <a:pPr algn="l"/>
          <a:r>
            <a:rPr lang="en-GB" sz="1200"/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accessories from our  stand</a:t>
          </a:r>
        </a:p>
        <a:p>
          <a:pPr algn="l"/>
          <a:r>
            <a:rPr lang="en-GB" sz="1200"/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10% off long term medication (from month </a:t>
          </a:r>
          <a:r>
            <a:rPr lang="en-GB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GB"/>
            <a:t>  </a:t>
          </a:r>
        </a:p>
        <a:p>
          <a:pPr algn="l"/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Free insurance processing fee (saving £18.00)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</xdr:row>
          <xdr:rowOff>0</xdr:rowOff>
        </xdr:from>
        <xdr:to>
          <xdr:col>3</xdr:col>
          <xdr:colOff>800100</xdr:colOff>
          <xdr:row>2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66675</xdr:rowOff>
        </xdr:from>
        <xdr:to>
          <xdr:col>3</xdr:col>
          <xdr:colOff>800100</xdr:colOff>
          <xdr:row>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66675</xdr:rowOff>
        </xdr:from>
        <xdr:to>
          <xdr:col>3</xdr:col>
          <xdr:colOff>800100</xdr:colOff>
          <xdr:row>4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66675</xdr:rowOff>
        </xdr:from>
        <xdr:to>
          <xdr:col>3</xdr:col>
          <xdr:colOff>800100</xdr:colOff>
          <xdr:row>5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66675</xdr:rowOff>
        </xdr:from>
        <xdr:to>
          <xdr:col>3</xdr:col>
          <xdr:colOff>800100</xdr:colOff>
          <xdr:row>6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66675</xdr:rowOff>
        </xdr:from>
        <xdr:to>
          <xdr:col>3</xdr:col>
          <xdr:colOff>800100</xdr:colOff>
          <xdr:row>7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66675</xdr:rowOff>
        </xdr:from>
        <xdr:to>
          <xdr:col>3</xdr:col>
          <xdr:colOff>800100</xdr:colOff>
          <xdr:row>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66675</xdr:rowOff>
        </xdr:from>
        <xdr:to>
          <xdr:col>3</xdr:col>
          <xdr:colOff>800100</xdr:colOff>
          <xdr:row>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66675</xdr:rowOff>
        </xdr:from>
        <xdr:to>
          <xdr:col>3</xdr:col>
          <xdr:colOff>800100</xdr:colOff>
          <xdr:row>10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66675</xdr:rowOff>
        </xdr:from>
        <xdr:to>
          <xdr:col>3</xdr:col>
          <xdr:colOff>857250</xdr:colOff>
          <xdr:row>11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66675</xdr:rowOff>
        </xdr:from>
        <xdr:to>
          <xdr:col>3</xdr:col>
          <xdr:colOff>800100</xdr:colOff>
          <xdr:row>13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66675</xdr:rowOff>
        </xdr:from>
        <xdr:to>
          <xdr:col>3</xdr:col>
          <xdr:colOff>800100</xdr:colOff>
          <xdr:row>14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0</xdr:rowOff>
        </xdr:from>
        <xdr:to>
          <xdr:col>3</xdr:col>
          <xdr:colOff>904875</xdr:colOff>
          <xdr:row>19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38100</xdr:rowOff>
        </xdr:from>
        <xdr:to>
          <xdr:col>3</xdr:col>
          <xdr:colOff>895350</xdr:colOff>
          <xdr:row>20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38100</xdr:rowOff>
        </xdr:from>
        <xdr:to>
          <xdr:col>3</xdr:col>
          <xdr:colOff>895350</xdr:colOff>
          <xdr:row>21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38100</xdr:rowOff>
        </xdr:from>
        <xdr:to>
          <xdr:col>3</xdr:col>
          <xdr:colOff>895350</xdr:colOff>
          <xdr:row>22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546100</xdr:colOff>
      <xdr:row>24</xdr:row>
      <xdr:rowOff>292100</xdr:rowOff>
    </xdr:from>
    <xdr:ext cx="5359400" cy="204787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71500" y="12750800"/>
          <a:ext cx="5359400" cy="20478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200" b="1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HOW</a:t>
          </a:r>
          <a:r>
            <a:rPr lang="en-GB" sz="1200" b="1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TO USE THIS PRICE COMPARISON</a:t>
          </a:r>
          <a:endParaRPr lang="en-GB" sz="1200">
            <a:latin typeface="Century Gothic" panose="020B0502020202020204" pitchFamily="34" charset="0"/>
          </a:endParaRPr>
        </a:p>
        <a:p>
          <a:pPr algn="ctr"/>
          <a:endParaRPr lang="en-GB" sz="12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1)</a:t>
          </a:r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Check the vaccine boxes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2) Select the nexgard weight suitable for your dog and check the box ( Yearly flea, tick, roundworm  and lungworm prevention tablets)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3) Select the droncit tablet for your dog's weight, check the box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4) Ensure the 6 monthy VN Check is ticked</a:t>
          </a:r>
        </a:p>
        <a:p>
          <a:pPr algn="ctr"/>
          <a:r>
            <a:rPr lang="en-GB" sz="1200" b="1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NEXT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Choose the plan based on the expected adult weight of your dog)</a:t>
          </a:r>
        </a:p>
        <a:p>
          <a:pPr algn="ctr"/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66675</xdr:rowOff>
        </xdr:from>
        <xdr:to>
          <xdr:col>3</xdr:col>
          <xdr:colOff>923925</xdr:colOff>
          <xdr:row>12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</xdr:colOff>
      <xdr:row>0</xdr:row>
      <xdr:rowOff>38099</xdr:rowOff>
    </xdr:from>
    <xdr:ext cx="9248776" cy="30932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38099"/>
          <a:ext cx="9248776" cy="3093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4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4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4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n-GB" sz="1400" b="1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PET</a:t>
          </a:r>
          <a:r>
            <a:rPr lang="en-GB" sz="1400" b="1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HEALTH PLAN CALCULATOR</a:t>
          </a:r>
          <a:endParaRPr lang="en-GB" sz="1400" b="1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en-GB" sz="14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Our Pet  health plan Is a monthly plan that spreads the cost of preventative health care </a:t>
          </a:r>
          <a:r>
            <a:rPr lang="en-GB" sz="1400">
              <a:latin typeface="Century Gothic" panose="020B0502020202020204" pitchFamily="34" charset="0"/>
            </a:rPr>
            <a:t> </a:t>
          </a:r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your pet as well as offering discounts on long term medication, consultations and </a:t>
          </a:r>
          <a:r>
            <a:rPr lang="en-GB" sz="1400">
              <a:latin typeface="Century Gothic" panose="020B0502020202020204" pitchFamily="34" charset="0"/>
            </a:rPr>
            <a:t> </a:t>
          </a:r>
          <a:r>
            <a:rPr lang="en-GB" sz="14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food. Below is a guide of what is included and how much you could save by joining our plan.</a:t>
          </a:r>
          <a:r>
            <a:rPr lang="en-GB" sz="1400">
              <a:latin typeface="Century Gothic" panose="020B0502020202020204" pitchFamily="34" charset="0"/>
            </a:rPr>
            <a:t> </a:t>
          </a:r>
        </a:p>
      </xdr:txBody>
    </xdr:sp>
    <xdr:clientData/>
  </xdr:oneCellAnchor>
  <xdr:twoCellAnchor editAs="oneCell">
    <xdr:from>
      <xdr:col>1</xdr:col>
      <xdr:colOff>3124199</xdr:colOff>
      <xdr:row>0</xdr:row>
      <xdr:rowOff>57149</xdr:rowOff>
    </xdr:from>
    <xdr:to>
      <xdr:col>5</xdr:col>
      <xdr:colOff>432988</xdr:colOff>
      <xdr:row>0</xdr:row>
      <xdr:rowOff>1641149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649"/>
        <a:stretch/>
      </xdr:blipFill>
      <xdr:spPr>
        <a:xfrm>
          <a:off x="3148012" y="57149"/>
          <a:ext cx="3511945" cy="1584000"/>
        </a:xfrm>
        <a:prstGeom prst="rect">
          <a:avLst/>
        </a:prstGeom>
      </xdr:spPr>
    </xdr:pic>
    <xdr:clientData/>
  </xdr:twoCellAnchor>
  <xdr:oneCellAnchor>
    <xdr:from>
      <xdr:col>4</xdr:col>
      <xdr:colOff>348643</xdr:colOff>
      <xdr:row>24</xdr:row>
      <xdr:rowOff>29133</xdr:rowOff>
    </xdr:from>
    <xdr:ext cx="3708213" cy="20478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456549" y="11768696"/>
          <a:ext cx="3708213" cy="20478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1200" b="1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Additional savings of being a member</a:t>
          </a:r>
          <a:r>
            <a:rPr lang="en-GB" sz="1200">
              <a:latin typeface="Century Gothic" panose="020B0502020202020204" pitchFamily="34" charset="0"/>
            </a:rPr>
            <a:t> </a:t>
          </a:r>
        </a:p>
        <a:p>
          <a:pPr algn="l"/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 routine consultations</a:t>
          </a:r>
        </a:p>
        <a:p>
          <a:pPr algn="l"/>
          <a:r>
            <a:rPr lang="en-GB" sz="1200">
              <a:latin typeface="Century Gothic" panose="020B0502020202020204" pitchFamily="34" charset="0"/>
            </a:rPr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neutering </a:t>
          </a:r>
        </a:p>
        <a:p>
          <a:pPr algn="l"/>
          <a:r>
            <a:rPr lang="en-GB" sz="1200">
              <a:latin typeface="Century Gothic" panose="020B0502020202020204" pitchFamily="34" charset="0"/>
            </a:rPr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routine dental scaling</a:t>
          </a:r>
        </a:p>
        <a:p>
          <a:pPr algn="l"/>
          <a:r>
            <a:rPr lang="en-GB" sz="1200">
              <a:latin typeface="Century Gothic" panose="020B0502020202020204" pitchFamily="34" charset="0"/>
            </a:rPr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in house blood tests</a:t>
          </a:r>
          <a:r>
            <a:rPr lang="en-GB" sz="1200">
              <a:latin typeface="Century Gothic" panose="020B0502020202020204" pitchFamily="34" charset="0"/>
            </a:rPr>
            <a:t> </a:t>
          </a:r>
        </a:p>
        <a:p>
          <a:pPr algn="l"/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food</a:t>
          </a:r>
        </a:p>
        <a:p>
          <a:pPr algn="l"/>
          <a:r>
            <a:rPr lang="en-GB" sz="1200">
              <a:latin typeface="Century Gothic" panose="020B0502020202020204" pitchFamily="34" charset="0"/>
            </a:rPr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accessories from our  stand</a:t>
          </a:r>
        </a:p>
        <a:p>
          <a:pPr algn="l"/>
          <a:r>
            <a:rPr lang="en-GB" sz="1200">
              <a:latin typeface="Century Gothic" panose="020B0502020202020204" pitchFamily="34" charset="0"/>
            </a:rPr>
            <a:t> </a:t>
          </a:r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10% off long term medication (from month 3)</a:t>
          </a:r>
          <a:r>
            <a:rPr lang="en-GB" sz="1200">
              <a:latin typeface="Century Gothic" panose="020B0502020202020204" pitchFamily="34" charset="0"/>
            </a:rPr>
            <a:t>  </a:t>
          </a:r>
        </a:p>
        <a:p>
          <a:pPr algn="l"/>
          <a:r>
            <a:rPr lang="en-GB" sz="1200" b="0" i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Free insurance processing fee (saving £18.00)</a:t>
          </a:r>
          <a:r>
            <a:rPr lang="en-GB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endParaRPr lang="en-GB" sz="1200">
            <a:latin typeface="Century Gothic" panose="020B0502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</xdr:row>
          <xdr:rowOff>66675</xdr:rowOff>
        </xdr:from>
        <xdr:to>
          <xdr:col>3</xdr:col>
          <xdr:colOff>800100</xdr:colOff>
          <xdr:row>2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800100</xdr:colOff>
          <xdr:row>3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66675</xdr:rowOff>
        </xdr:from>
        <xdr:to>
          <xdr:col>3</xdr:col>
          <xdr:colOff>800100</xdr:colOff>
          <xdr:row>4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66675</xdr:rowOff>
        </xdr:from>
        <xdr:to>
          <xdr:col>3</xdr:col>
          <xdr:colOff>800100</xdr:colOff>
          <xdr:row>5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66675</xdr:rowOff>
        </xdr:from>
        <xdr:to>
          <xdr:col>3</xdr:col>
          <xdr:colOff>800100</xdr:colOff>
          <xdr:row>6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66675</xdr:rowOff>
        </xdr:from>
        <xdr:to>
          <xdr:col>3</xdr:col>
          <xdr:colOff>800100</xdr:colOff>
          <xdr:row>7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66675</xdr:rowOff>
        </xdr:from>
        <xdr:to>
          <xdr:col>3</xdr:col>
          <xdr:colOff>800100</xdr:colOff>
          <xdr:row>8</xdr:row>
          <xdr:rowOff>276225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66675</xdr:rowOff>
        </xdr:from>
        <xdr:to>
          <xdr:col>3</xdr:col>
          <xdr:colOff>800100</xdr:colOff>
          <xdr:row>9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66675</xdr:rowOff>
        </xdr:from>
        <xdr:to>
          <xdr:col>3</xdr:col>
          <xdr:colOff>800100</xdr:colOff>
          <xdr:row>10</xdr:row>
          <xdr:rowOff>276225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66675</xdr:rowOff>
        </xdr:from>
        <xdr:to>
          <xdr:col>3</xdr:col>
          <xdr:colOff>866775</xdr:colOff>
          <xdr:row>11</xdr:row>
          <xdr:rowOff>276225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66675</xdr:rowOff>
        </xdr:from>
        <xdr:to>
          <xdr:col>3</xdr:col>
          <xdr:colOff>800100</xdr:colOff>
          <xdr:row>12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66675</xdr:rowOff>
        </xdr:from>
        <xdr:to>
          <xdr:col>3</xdr:col>
          <xdr:colOff>800100</xdr:colOff>
          <xdr:row>13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66675</xdr:rowOff>
        </xdr:from>
        <xdr:to>
          <xdr:col>3</xdr:col>
          <xdr:colOff>800100</xdr:colOff>
          <xdr:row>14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0</xdr:rowOff>
        </xdr:from>
        <xdr:to>
          <xdr:col>3</xdr:col>
          <xdr:colOff>904875</xdr:colOff>
          <xdr:row>19</xdr:row>
          <xdr:rowOff>219075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38100</xdr:rowOff>
        </xdr:from>
        <xdr:to>
          <xdr:col>3</xdr:col>
          <xdr:colOff>904875</xdr:colOff>
          <xdr:row>20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38100</xdr:rowOff>
        </xdr:from>
        <xdr:to>
          <xdr:col>3</xdr:col>
          <xdr:colOff>904875</xdr:colOff>
          <xdr:row>21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38100</xdr:rowOff>
        </xdr:from>
        <xdr:to>
          <xdr:col>3</xdr:col>
          <xdr:colOff>904875</xdr:colOff>
          <xdr:row>22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251619</xdr:colOff>
      <xdr:row>24</xdr:row>
      <xdr:rowOff>23018</xdr:rowOff>
    </xdr:from>
    <xdr:ext cx="5359400" cy="204787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75432" y="11762581"/>
          <a:ext cx="5359400" cy="20478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1200" b="1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HOW</a:t>
          </a:r>
          <a:r>
            <a:rPr lang="en-GB" sz="1200" b="1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TO USE THIS PRICE COMPARISON</a:t>
          </a:r>
          <a:endParaRPr lang="en-GB" sz="1200">
            <a:latin typeface="Century Gothic" panose="020B0502020202020204" pitchFamily="34" charset="0"/>
          </a:endParaRPr>
        </a:p>
        <a:p>
          <a:pPr algn="ctr"/>
          <a:endParaRPr lang="en-GB" sz="12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n-GB" sz="12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1)</a:t>
          </a:r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Check the vaccine boxes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2) Select the nexgard weight suitable for your dog and check the box ( Yearly flea, tick, roundworm  and lungworm prevention tablets)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3) Select the droncit tablet for your dog's weight, check the box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4) Ensure the 6 monthy VN Check is ticked</a:t>
          </a:r>
        </a:p>
        <a:p>
          <a:pPr algn="ctr"/>
          <a:r>
            <a:rPr lang="en-GB" sz="1200" b="1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NEXT</a:t>
          </a:r>
        </a:p>
        <a:p>
          <a:pPr algn="ctr"/>
          <a:r>
            <a:rPr lang="en-GB" sz="12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Choose the plan based on the expected adult weight of your dog)</a:t>
          </a:r>
        </a:p>
        <a:p>
          <a:pPr algn="ctr"/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2"/>
  <sheetViews>
    <sheetView showGridLines="0" tabSelected="1" view="pageLayout" topLeftCell="A7" zoomScale="75" zoomScaleNormal="85" zoomScaleSheetLayoutView="86" zoomScalePageLayoutView="75" workbookViewId="0">
      <selection activeCell="H10" sqref="H10"/>
    </sheetView>
  </sheetViews>
  <sheetFormatPr defaultRowHeight="12.75" x14ac:dyDescent="0.2"/>
  <cols>
    <col min="1" max="1" width="0.28515625" style="1" customWidth="1"/>
    <col min="2" max="2" width="59.28515625" style="4" customWidth="1"/>
    <col min="3" max="3" width="19.42578125" style="1" customWidth="1"/>
    <col min="4" max="4" width="19.5703125" style="1" customWidth="1"/>
    <col min="5" max="5" width="12.5703125" style="5" hidden="1" customWidth="1"/>
    <col min="6" max="6" width="23.28515625" style="1" customWidth="1"/>
    <col min="7" max="7" width="28.7109375" style="1" hidden="1" customWidth="1"/>
    <col min="8" max="8" width="11.42578125" style="1" customWidth="1"/>
    <col min="9" max="16384" width="9.140625" style="1"/>
  </cols>
  <sheetData>
    <row r="1" spans="1:7" ht="294" customHeight="1" x14ac:dyDescent="0.25">
      <c r="B1" s="2"/>
      <c r="C1" s="3"/>
      <c r="D1" s="3"/>
      <c r="E1" s="6"/>
      <c r="F1" s="7"/>
    </row>
    <row r="2" spans="1:7" ht="28.5" customHeight="1" x14ac:dyDescent="0.2">
      <c r="B2" s="17" t="s">
        <v>18</v>
      </c>
      <c r="C2" s="25" t="s">
        <v>0</v>
      </c>
      <c r="D2" s="25" t="s">
        <v>2</v>
      </c>
      <c r="E2" s="25"/>
      <c r="F2" s="25" t="s">
        <v>23</v>
      </c>
    </row>
    <row r="3" spans="1:7" s="7" customFormat="1" ht="27.75" customHeight="1" x14ac:dyDescent="0.2">
      <c r="B3" s="26" t="s">
        <v>4</v>
      </c>
      <c r="C3" s="33">
        <v>44.92</v>
      </c>
      <c r="D3" s="27"/>
      <c r="E3" s="28" t="b">
        <v>1</v>
      </c>
      <c r="F3" s="29">
        <f>SUMIF(E3:E3, TRUE, C3:C3)</f>
        <v>44.92</v>
      </c>
      <c r="G3" s="7" t="b">
        <v>1</v>
      </c>
    </row>
    <row r="4" spans="1:7" s="7" customFormat="1" ht="27.75" customHeight="1" thickBot="1" x14ac:dyDescent="0.25">
      <c r="B4" s="30" t="s">
        <v>1</v>
      </c>
      <c r="C4" s="37">
        <v>33.909999999999997</v>
      </c>
      <c r="D4" s="27"/>
      <c r="E4" s="28" t="b">
        <v>1</v>
      </c>
      <c r="F4" s="29">
        <f t="shared" ref="F4:F15" si="0">SUMIF(E4:E4, TRUE,C4:C4)</f>
        <v>33.909999999999997</v>
      </c>
    </row>
    <row r="5" spans="1:7" s="7" customFormat="1" ht="27" customHeight="1" thickTop="1" x14ac:dyDescent="0.2">
      <c r="B5" s="86" t="s">
        <v>6</v>
      </c>
      <c r="C5" s="82">
        <v>145.19999999999999</v>
      </c>
      <c r="D5" s="27"/>
      <c r="E5" s="28" t="b">
        <v>0</v>
      </c>
      <c r="F5" s="29">
        <f t="shared" si="0"/>
        <v>0</v>
      </c>
    </row>
    <row r="6" spans="1:7" s="7" customFormat="1" ht="27" customHeight="1" x14ac:dyDescent="0.2">
      <c r="B6" s="87" t="s">
        <v>7</v>
      </c>
      <c r="C6" s="33">
        <v>157.08000000000001</v>
      </c>
      <c r="D6" s="27"/>
      <c r="E6" s="28" t="b">
        <v>0</v>
      </c>
      <c r="F6" s="29">
        <f t="shared" si="0"/>
        <v>0</v>
      </c>
    </row>
    <row r="7" spans="1:7" s="7" customFormat="1" ht="27" customHeight="1" x14ac:dyDescent="0.2">
      <c r="B7" s="87" t="s">
        <v>8</v>
      </c>
      <c r="C7" s="33">
        <v>179.28</v>
      </c>
      <c r="D7" s="27"/>
      <c r="E7" s="28" t="b">
        <v>0</v>
      </c>
      <c r="F7" s="29">
        <f t="shared" si="0"/>
        <v>0</v>
      </c>
    </row>
    <row r="8" spans="1:7" s="7" customFormat="1" ht="27" customHeight="1" x14ac:dyDescent="0.2">
      <c r="B8" s="87" t="s">
        <v>9</v>
      </c>
      <c r="C8" s="33">
        <v>206.88</v>
      </c>
      <c r="D8" s="27"/>
      <c r="E8" s="28" t="b">
        <v>1</v>
      </c>
      <c r="F8" s="29">
        <f t="shared" si="0"/>
        <v>206.88</v>
      </c>
    </row>
    <row r="9" spans="1:7" s="7" customFormat="1" ht="27" customHeight="1" thickBot="1" x14ac:dyDescent="0.25">
      <c r="B9" s="88" t="s">
        <v>10</v>
      </c>
      <c r="C9" s="31">
        <v>242.76</v>
      </c>
      <c r="D9" s="34"/>
      <c r="E9" s="35" t="b">
        <v>0</v>
      </c>
      <c r="F9" s="36">
        <f t="shared" si="0"/>
        <v>0</v>
      </c>
    </row>
    <row r="10" spans="1:7" s="7" customFormat="1" ht="27" customHeight="1" thickTop="1" x14ac:dyDescent="0.2">
      <c r="B10" s="89" t="s">
        <v>3</v>
      </c>
      <c r="C10" s="37">
        <v>8.98</v>
      </c>
      <c r="D10" s="27"/>
      <c r="E10" s="28" t="b">
        <v>0</v>
      </c>
      <c r="F10" s="29">
        <f t="shared" si="0"/>
        <v>0</v>
      </c>
    </row>
    <row r="11" spans="1:7" s="7" customFormat="1" ht="27" customHeight="1" x14ac:dyDescent="0.2">
      <c r="A11" s="18"/>
      <c r="B11" s="90" t="s">
        <v>20</v>
      </c>
      <c r="C11" s="37">
        <v>14.38</v>
      </c>
      <c r="D11" s="27"/>
      <c r="E11" s="28" t="b">
        <v>1</v>
      </c>
      <c r="F11" s="29">
        <f t="shared" si="0"/>
        <v>14.38</v>
      </c>
    </row>
    <row r="12" spans="1:7" s="7" customFormat="1" ht="27" customHeight="1" x14ac:dyDescent="0.2">
      <c r="A12" s="19"/>
      <c r="B12" s="84" t="s">
        <v>19</v>
      </c>
      <c r="C12" s="37">
        <v>19.78</v>
      </c>
      <c r="D12" s="27"/>
      <c r="E12" s="28" t="b">
        <v>0</v>
      </c>
      <c r="F12" s="29">
        <f t="shared" si="0"/>
        <v>0</v>
      </c>
    </row>
    <row r="13" spans="1:7" s="7" customFormat="1" ht="27" customHeight="1" x14ac:dyDescent="0.2">
      <c r="A13" s="19"/>
      <c r="B13" s="85" t="s">
        <v>21</v>
      </c>
      <c r="C13" s="38">
        <v>25.18</v>
      </c>
      <c r="D13" s="27"/>
      <c r="E13" s="28" t="b">
        <v>0</v>
      </c>
      <c r="F13" s="29">
        <f>SUMIF(E13:E13, TRUE,C13:C13)</f>
        <v>0</v>
      </c>
    </row>
    <row r="14" spans="1:7" s="7" customFormat="1" ht="26.25" customHeight="1" thickBot="1" x14ac:dyDescent="0.25">
      <c r="A14" s="19"/>
      <c r="B14" s="85" t="s">
        <v>22</v>
      </c>
      <c r="C14" s="37">
        <v>30.58</v>
      </c>
      <c r="D14" s="27"/>
      <c r="E14" s="28" t="b">
        <v>0</v>
      </c>
      <c r="F14" s="29">
        <f t="shared" si="0"/>
        <v>0</v>
      </c>
    </row>
    <row r="15" spans="1:7" s="7" customFormat="1" ht="27" customHeight="1" thickTop="1" thickBot="1" x14ac:dyDescent="0.25">
      <c r="A15" s="19"/>
      <c r="B15" s="39" t="s">
        <v>11</v>
      </c>
      <c r="C15" s="37">
        <v>15.32</v>
      </c>
      <c r="D15" s="27"/>
      <c r="E15" s="28" t="b">
        <v>1</v>
      </c>
      <c r="F15" s="29">
        <f t="shared" si="0"/>
        <v>15.32</v>
      </c>
    </row>
    <row r="16" spans="1:7" s="7" customFormat="1" ht="26.25" customHeight="1" thickTop="1" x14ac:dyDescent="0.2">
      <c r="A16" s="19"/>
      <c r="B16" s="40" t="s">
        <v>24</v>
      </c>
      <c r="C16" s="83"/>
      <c r="D16" s="41">
        <f>SUMIF(G20:G23,TRUE,F20:F26)</f>
        <v>192</v>
      </c>
      <c r="E16" s="42"/>
      <c r="F16" s="28">
        <f>SUM(F3:F15)</f>
        <v>315.40999999999997</v>
      </c>
    </row>
    <row r="17" spans="1:7" s="7" customFormat="1" ht="26.25" customHeight="1" x14ac:dyDescent="0.2">
      <c r="A17" s="21"/>
      <c r="B17" s="43" t="s">
        <v>35</v>
      </c>
      <c r="C17" s="44"/>
      <c r="D17" s="27"/>
      <c r="E17" s="29"/>
      <c r="F17" s="45">
        <f>SUM(F16-D16)</f>
        <v>123.40999999999997</v>
      </c>
    </row>
    <row r="18" spans="1:7" s="7" customFormat="1" ht="65.25" customHeight="1" x14ac:dyDescent="0.3">
      <c r="B18" s="46"/>
      <c r="C18" s="47"/>
      <c r="D18" s="48"/>
      <c r="E18" s="49"/>
      <c r="F18" s="49"/>
    </row>
    <row r="19" spans="1:7" ht="26.25" customHeight="1" x14ac:dyDescent="0.2">
      <c r="B19" s="50" t="s">
        <v>16</v>
      </c>
      <c r="C19" s="51" t="s">
        <v>17</v>
      </c>
      <c r="D19" s="29"/>
      <c r="E19" s="52" t="s">
        <v>25</v>
      </c>
      <c r="F19" s="52" t="s">
        <v>32</v>
      </c>
    </row>
    <row r="20" spans="1:7" ht="25.5" customHeight="1" x14ac:dyDescent="0.3">
      <c r="B20" s="32" t="s">
        <v>12</v>
      </c>
      <c r="C20" s="37">
        <v>14.45</v>
      </c>
      <c r="D20" s="29"/>
      <c r="E20" s="53">
        <v>173.4</v>
      </c>
      <c r="F20" s="54">
        <f t="shared" ref="F20:F23" si="1">SUMIF(G20:G20, TRUE,E20:E20)</f>
        <v>0</v>
      </c>
      <c r="G20" s="1" t="b">
        <v>0</v>
      </c>
    </row>
    <row r="21" spans="1:7" ht="25.5" customHeight="1" x14ac:dyDescent="0.3">
      <c r="B21" s="32" t="s">
        <v>13</v>
      </c>
      <c r="C21" s="37">
        <v>16</v>
      </c>
      <c r="D21" s="29"/>
      <c r="E21" s="53">
        <v>192</v>
      </c>
      <c r="F21" s="54">
        <f t="shared" si="1"/>
        <v>192</v>
      </c>
      <c r="G21" s="1" t="b">
        <v>1</v>
      </c>
    </row>
    <row r="22" spans="1:7" ht="25.5" customHeight="1" x14ac:dyDescent="0.3">
      <c r="B22" s="32" t="s">
        <v>14</v>
      </c>
      <c r="C22" s="37">
        <v>17.7</v>
      </c>
      <c r="D22" s="29"/>
      <c r="E22" s="53">
        <v>212.4</v>
      </c>
      <c r="F22" s="54">
        <f t="shared" si="1"/>
        <v>0</v>
      </c>
      <c r="G22" s="1" t="b">
        <v>0</v>
      </c>
    </row>
    <row r="23" spans="1:7" ht="25.5" customHeight="1" x14ac:dyDescent="0.3">
      <c r="B23" s="32" t="s">
        <v>15</v>
      </c>
      <c r="C23" s="37">
        <v>23.85</v>
      </c>
      <c r="D23" s="29"/>
      <c r="E23" s="53">
        <v>286.2</v>
      </c>
      <c r="F23" s="54">
        <f t="shared" si="1"/>
        <v>0</v>
      </c>
      <c r="G23" s="1" t="b">
        <v>0</v>
      </c>
    </row>
    <row r="24" spans="1:7" ht="25.5" customHeight="1" x14ac:dyDescent="0.2">
      <c r="B24" s="55"/>
      <c r="C24" s="56"/>
      <c r="D24" s="48"/>
      <c r="E24" s="48"/>
      <c r="F24" s="48"/>
    </row>
    <row r="25" spans="1:7" ht="25.5" customHeight="1" x14ac:dyDescent="0.2">
      <c r="B25" s="57"/>
      <c r="C25" s="56"/>
      <c r="D25" s="48"/>
      <c r="E25" s="48"/>
      <c r="F25" s="48"/>
    </row>
    <row r="26" spans="1:7" ht="25.5" customHeight="1" x14ac:dyDescent="0.2">
      <c r="B26" s="57"/>
      <c r="C26" s="56"/>
      <c r="D26" s="48"/>
      <c r="E26" s="48"/>
      <c r="F26" s="48"/>
    </row>
    <row r="27" spans="1:7" ht="16.5" x14ac:dyDescent="0.2">
      <c r="B27" s="48"/>
      <c r="C27" s="48"/>
      <c r="D27" s="48"/>
      <c r="E27" s="48"/>
      <c r="F27" s="48"/>
    </row>
    <row r="28" spans="1:7" ht="15" customHeight="1" x14ac:dyDescent="0.2">
      <c r="B28" s="48"/>
      <c r="C28" s="48"/>
      <c r="D28" s="48"/>
      <c r="E28" s="48"/>
      <c r="F28" s="48"/>
    </row>
    <row r="29" spans="1:7" ht="16.5" x14ac:dyDescent="0.2">
      <c r="B29" s="48"/>
      <c r="C29" s="48"/>
      <c r="D29" s="48"/>
      <c r="E29" s="48"/>
      <c r="F29" s="48"/>
    </row>
    <row r="30" spans="1:7" ht="16.5" x14ac:dyDescent="0.2">
      <c r="B30" s="48"/>
      <c r="C30" s="48"/>
      <c r="D30" s="48"/>
      <c r="E30" s="48"/>
      <c r="F30" s="48"/>
    </row>
    <row r="31" spans="1:7" ht="16.5" x14ac:dyDescent="0.2">
      <c r="B31" s="48"/>
      <c r="C31" s="48"/>
      <c r="D31" s="48"/>
      <c r="E31" s="48"/>
      <c r="F31" s="48"/>
    </row>
    <row r="32" spans="1:7" ht="16.5" x14ac:dyDescent="0.2">
      <c r="B32" s="48"/>
      <c r="C32" s="48"/>
      <c r="D32" s="48"/>
      <c r="E32" s="48"/>
      <c r="F32" s="48"/>
    </row>
    <row r="33" spans="2:6" ht="16.5" x14ac:dyDescent="0.2">
      <c r="B33" s="48"/>
      <c r="C33" s="48"/>
      <c r="D33" s="48"/>
      <c r="E33" s="48"/>
      <c r="F33" s="48"/>
    </row>
    <row r="34" spans="2:6" ht="16.5" x14ac:dyDescent="0.2">
      <c r="B34" s="48"/>
      <c r="C34" s="48"/>
      <c r="D34" s="48"/>
      <c r="E34" s="48"/>
      <c r="F34" s="48"/>
    </row>
    <row r="35" spans="2:6" ht="15" customHeight="1" x14ac:dyDescent="0.2">
      <c r="B35" s="48"/>
      <c r="C35" s="48"/>
      <c r="D35" s="48"/>
      <c r="E35" s="48"/>
      <c r="F35" s="48"/>
    </row>
    <row r="36" spans="2:6" ht="16.5" x14ac:dyDescent="0.2">
      <c r="B36" s="48"/>
      <c r="C36" s="48"/>
      <c r="D36" s="48"/>
      <c r="E36" s="48"/>
      <c r="F36" s="48"/>
    </row>
    <row r="37" spans="2:6" ht="16.5" x14ac:dyDescent="0.2">
      <c r="B37" s="48"/>
      <c r="C37" s="48"/>
      <c r="D37" s="48"/>
      <c r="E37" s="48"/>
      <c r="F37" s="48"/>
    </row>
    <row r="38" spans="2:6" ht="16.5" x14ac:dyDescent="0.2">
      <c r="B38" s="48"/>
      <c r="C38" s="48"/>
      <c r="D38" s="48"/>
      <c r="E38" s="48"/>
      <c r="F38" s="48"/>
    </row>
    <row r="39" spans="2:6" ht="16.5" x14ac:dyDescent="0.2">
      <c r="B39" s="48"/>
      <c r="C39" s="48"/>
      <c r="D39" s="48"/>
      <c r="E39" s="48"/>
      <c r="F39" s="48"/>
    </row>
    <row r="40" spans="2:6" ht="16.5" x14ac:dyDescent="0.2">
      <c r="B40" s="48"/>
      <c r="C40" s="48"/>
      <c r="D40" s="48"/>
      <c r="E40" s="48"/>
      <c r="F40" s="48"/>
    </row>
    <row r="41" spans="2:6" ht="15" customHeight="1" x14ac:dyDescent="0.2">
      <c r="B41" s="48"/>
      <c r="C41" s="48"/>
      <c r="D41" s="48"/>
      <c r="E41" s="48"/>
      <c r="F41" s="48"/>
    </row>
    <row r="42" spans="2:6" ht="16.5" x14ac:dyDescent="0.2">
      <c r="B42" s="48"/>
      <c r="C42" s="48"/>
      <c r="D42" s="48"/>
      <c r="E42" s="48"/>
      <c r="F42" s="48"/>
    </row>
    <row r="43" spans="2:6" ht="16.5" x14ac:dyDescent="0.2">
      <c r="B43" s="48"/>
      <c r="C43" s="48"/>
      <c r="D43" s="48"/>
      <c r="E43" s="48"/>
      <c r="F43" s="48"/>
    </row>
    <row r="44" spans="2:6" ht="15" customHeight="1" x14ac:dyDescent="0.2">
      <c r="B44" s="48"/>
      <c r="C44" s="48"/>
      <c r="D44" s="48"/>
      <c r="E44" s="48"/>
      <c r="F44" s="48"/>
    </row>
    <row r="45" spans="2:6" ht="16.5" x14ac:dyDescent="0.2">
      <c r="B45" s="48"/>
      <c r="C45" s="48"/>
      <c r="D45" s="48"/>
      <c r="E45" s="48"/>
      <c r="F45" s="48"/>
    </row>
    <row r="46" spans="2:6" ht="16.5" x14ac:dyDescent="0.2">
      <c r="B46" s="48"/>
      <c r="C46" s="48"/>
      <c r="D46" s="48"/>
      <c r="E46" s="48"/>
      <c r="F46" s="48"/>
    </row>
    <row r="47" spans="2:6" ht="16.5" x14ac:dyDescent="0.2">
      <c r="B47" s="48"/>
      <c r="C47" s="48"/>
      <c r="D47" s="48"/>
      <c r="E47" s="48"/>
      <c r="F47" s="48"/>
    </row>
    <row r="48" spans="2:6" ht="16.5" x14ac:dyDescent="0.2">
      <c r="B48" s="48"/>
      <c r="C48" s="48"/>
      <c r="D48" s="48"/>
      <c r="E48" s="48"/>
      <c r="F48" s="48"/>
    </row>
    <row r="49" spans="2:6" x14ac:dyDescent="0.2">
      <c r="B49" s="8"/>
      <c r="C49" s="8"/>
      <c r="D49" s="8"/>
      <c r="E49" s="8"/>
      <c r="F49" s="8"/>
    </row>
    <row r="50" spans="2:6" x14ac:dyDescent="0.2">
      <c r="B50" s="8"/>
      <c r="C50" s="8"/>
      <c r="D50" s="8"/>
      <c r="E50" s="8"/>
      <c r="F50" s="8"/>
    </row>
    <row r="51" spans="2:6" ht="15" customHeight="1" x14ac:dyDescent="0.2">
      <c r="B51" s="8"/>
      <c r="C51" s="8"/>
      <c r="D51" s="8"/>
      <c r="E51" s="8"/>
      <c r="F51" s="8"/>
    </row>
    <row r="52" spans="2:6" x14ac:dyDescent="0.2">
      <c r="B52" s="8"/>
      <c r="C52" s="8"/>
      <c r="D52" s="8"/>
      <c r="E52" s="8"/>
      <c r="F52" s="8"/>
    </row>
    <row r="53" spans="2:6" x14ac:dyDescent="0.2">
      <c r="B53" s="8"/>
      <c r="C53" s="8"/>
      <c r="D53" s="8"/>
      <c r="E53" s="8"/>
      <c r="F53" s="8"/>
    </row>
    <row r="54" spans="2:6" x14ac:dyDescent="0.2">
      <c r="B54" s="8"/>
      <c r="C54" s="8"/>
      <c r="D54" s="8"/>
      <c r="E54" s="8"/>
      <c r="F54" s="8"/>
    </row>
    <row r="55" spans="2:6" x14ac:dyDescent="0.2">
      <c r="B55" s="8"/>
      <c r="C55" s="8"/>
      <c r="D55" s="8"/>
      <c r="E55" s="8"/>
      <c r="F55" s="8"/>
    </row>
    <row r="56" spans="2:6" x14ac:dyDescent="0.2">
      <c r="B56" s="8"/>
      <c r="C56" s="8"/>
      <c r="D56" s="8"/>
      <c r="E56" s="8"/>
      <c r="F56" s="8"/>
    </row>
    <row r="57" spans="2:6" x14ac:dyDescent="0.2">
      <c r="B57" s="8"/>
      <c r="C57" s="8"/>
      <c r="D57" s="8"/>
      <c r="E57" s="8"/>
      <c r="F57" s="8"/>
    </row>
    <row r="58" spans="2:6" x14ac:dyDescent="0.2">
      <c r="B58" s="8"/>
      <c r="C58" s="8"/>
      <c r="D58" s="8"/>
      <c r="E58" s="8"/>
      <c r="F58" s="8"/>
    </row>
    <row r="59" spans="2:6" x14ac:dyDescent="0.2">
      <c r="B59" s="8"/>
      <c r="C59" s="8"/>
      <c r="D59" s="8"/>
      <c r="E59" s="8"/>
      <c r="F59" s="8"/>
    </row>
    <row r="60" spans="2:6" x14ac:dyDescent="0.2">
      <c r="B60" s="8"/>
      <c r="C60" s="8"/>
      <c r="D60" s="8"/>
      <c r="E60" s="8"/>
      <c r="F60" s="8"/>
    </row>
    <row r="61" spans="2:6" ht="15" customHeight="1" x14ac:dyDescent="0.2">
      <c r="B61" s="8"/>
      <c r="C61" s="8"/>
      <c r="D61" s="8"/>
      <c r="E61" s="8"/>
      <c r="F61" s="8"/>
    </row>
    <row r="62" spans="2:6" x14ac:dyDescent="0.2">
      <c r="B62" s="8"/>
      <c r="C62" s="8"/>
      <c r="D62" s="8"/>
      <c r="E62" s="8"/>
      <c r="F62" s="8"/>
    </row>
    <row r="63" spans="2:6" x14ac:dyDescent="0.2">
      <c r="B63" s="8"/>
      <c r="C63" s="8"/>
      <c r="D63" s="8"/>
      <c r="E63" s="8"/>
      <c r="F63" s="8"/>
    </row>
    <row r="64" spans="2:6" ht="15" customHeight="1" x14ac:dyDescent="0.2">
      <c r="B64" s="8"/>
      <c r="C64" s="8"/>
      <c r="D64" s="8"/>
      <c r="E64" s="8"/>
      <c r="F64" s="8"/>
    </row>
    <row r="65" spans="2:5" x14ac:dyDescent="0.2">
      <c r="B65" s="1"/>
      <c r="D65" s="8"/>
      <c r="E65" s="1"/>
    </row>
    <row r="66" spans="2:5" s="1" customFormat="1" x14ac:dyDescent="0.2"/>
    <row r="67" spans="2:5" s="1" customFormat="1" x14ac:dyDescent="0.2"/>
    <row r="68" spans="2:5" s="1" customFormat="1" x14ac:dyDescent="0.2"/>
    <row r="69" spans="2:5" s="1" customFormat="1" x14ac:dyDescent="0.2"/>
    <row r="70" spans="2:5" s="1" customFormat="1" x14ac:dyDescent="0.2"/>
    <row r="71" spans="2:5" s="1" customFormat="1" ht="15" customHeight="1" x14ac:dyDescent="0.2"/>
    <row r="72" spans="2:5" s="1" customFormat="1" x14ac:dyDescent="0.2"/>
  </sheetData>
  <phoneticPr fontId="1" type="noConversion"/>
  <printOptions horizontalCentered="1"/>
  <pageMargins left="0.7" right="0.7" top="0.75" bottom="0.75" header="0.3" footer="0.3"/>
  <pageSetup paperSize="9" scale="62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</xdr:row>
                    <xdr:rowOff>0</xdr:rowOff>
                  </from>
                  <to>
                    <xdr:col>3</xdr:col>
                    <xdr:colOff>800100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66675</xdr:rowOff>
                  </from>
                  <to>
                    <xdr:col>3</xdr:col>
                    <xdr:colOff>800100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66675</xdr:rowOff>
                  </from>
                  <to>
                    <xdr:col>3</xdr:col>
                    <xdr:colOff>800100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66675</xdr:rowOff>
                  </from>
                  <to>
                    <xdr:col>3</xdr:col>
                    <xdr:colOff>800100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66675</xdr:rowOff>
                  </from>
                  <to>
                    <xdr:col>3</xdr:col>
                    <xdr:colOff>800100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66675</xdr:rowOff>
                  </from>
                  <to>
                    <xdr:col>3</xdr:col>
                    <xdr:colOff>800100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66675</xdr:rowOff>
                  </from>
                  <to>
                    <xdr:col>3</xdr:col>
                    <xdr:colOff>800100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66675</xdr:rowOff>
                  </from>
                  <to>
                    <xdr:col>3</xdr:col>
                    <xdr:colOff>800100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66675</xdr:rowOff>
                  </from>
                  <to>
                    <xdr:col>3</xdr:col>
                    <xdr:colOff>800100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66675</xdr:rowOff>
                  </from>
                  <to>
                    <xdr:col>3</xdr:col>
                    <xdr:colOff>857250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66675</xdr:rowOff>
                  </from>
                  <to>
                    <xdr:col>3</xdr:col>
                    <xdr:colOff>800100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66675</xdr:rowOff>
                  </from>
                  <to>
                    <xdr:col>3</xdr:col>
                    <xdr:colOff>800100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0</xdr:rowOff>
                  </from>
                  <to>
                    <xdr:col>3</xdr:col>
                    <xdr:colOff>904875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38100</xdr:rowOff>
                  </from>
                  <to>
                    <xdr:col>3</xdr:col>
                    <xdr:colOff>895350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38100</xdr:rowOff>
                  </from>
                  <to>
                    <xdr:col>3</xdr:col>
                    <xdr:colOff>895350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38100</xdr:rowOff>
                  </from>
                  <to>
                    <xdr:col>3</xdr:col>
                    <xdr:colOff>895350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66675</xdr:rowOff>
                  </from>
                  <to>
                    <xdr:col>3</xdr:col>
                    <xdr:colOff>923925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29BB-2CAB-4461-9FBD-ABEBCA4993FF}">
  <sheetPr>
    <pageSetUpPr fitToPage="1"/>
  </sheetPr>
  <dimension ref="A1:K71"/>
  <sheetViews>
    <sheetView showGridLines="0" showWhiteSpace="0" view="pageLayout" topLeftCell="A2" zoomScale="80" zoomScaleNormal="85" zoomScaleSheetLayoutView="86" zoomScalePageLayoutView="80" workbookViewId="0">
      <selection activeCell="B3" sqref="B3"/>
    </sheetView>
  </sheetViews>
  <sheetFormatPr defaultRowHeight="12.75" x14ac:dyDescent="0.2"/>
  <cols>
    <col min="1" max="1" width="0.28515625" style="1" customWidth="1"/>
    <col min="2" max="2" width="54.28515625" style="4" customWidth="1"/>
    <col min="3" max="3" width="15.140625" style="1" customWidth="1"/>
    <col min="4" max="4" width="19" style="1" customWidth="1"/>
    <col min="5" max="5" width="10.7109375" style="5" hidden="1" customWidth="1"/>
    <col min="6" max="6" width="22.42578125" style="1" customWidth="1"/>
    <col min="7" max="7" width="28.7109375" style="1" hidden="1" customWidth="1"/>
    <col min="8" max="8" width="11.42578125" style="1" customWidth="1"/>
    <col min="9" max="16384" width="9.140625" style="1"/>
  </cols>
  <sheetData>
    <row r="1" spans="1:11" ht="294" customHeight="1" x14ac:dyDescent="0.25">
      <c r="B1" s="2"/>
      <c r="C1" s="3"/>
      <c r="D1" s="3"/>
      <c r="E1" s="6"/>
      <c r="F1" s="7"/>
    </row>
    <row r="2" spans="1:11" ht="28.5" customHeight="1" thickBot="1" x14ac:dyDescent="0.25">
      <c r="B2" s="68" t="s">
        <v>31</v>
      </c>
      <c r="C2" s="69" t="s">
        <v>0</v>
      </c>
      <c r="D2" s="69" t="s">
        <v>2</v>
      </c>
      <c r="E2" s="69"/>
      <c r="F2" s="70" t="s">
        <v>29</v>
      </c>
    </row>
    <row r="3" spans="1:11" ht="25.5" customHeight="1" thickBot="1" x14ac:dyDescent="0.25">
      <c r="B3" s="81" t="s">
        <v>5</v>
      </c>
      <c r="C3" s="62">
        <v>74.59</v>
      </c>
      <c r="D3" s="63"/>
      <c r="E3" s="64" t="b">
        <v>1</v>
      </c>
      <c r="F3" s="60">
        <f>SUMIF(E3:E3, TRUE, C3:C3)</f>
        <v>74.59</v>
      </c>
      <c r="G3" s="61"/>
      <c r="H3" s="21"/>
    </row>
    <row r="4" spans="1:11" s="7" customFormat="1" ht="25.5" customHeight="1" thickBot="1" x14ac:dyDescent="0.25">
      <c r="B4" s="80" t="s">
        <v>1</v>
      </c>
      <c r="C4" s="62">
        <v>33.909999999999997</v>
      </c>
      <c r="D4" s="63"/>
      <c r="E4" s="64" t="b">
        <v>1</v>
      </c>
      <c r="F4" s="60">
        <f t="shared" ref="F4:F15" si="0">SUMIF(E4:E4, TRUE,C4:C4)</f>
        <v>33.909999999999997</v>
      </c>
    </row>
    <row r="5" spans="1:11" s="7" customFormat="1" ht="22.5" customHeight="1" thickBot="1" x14ac:dyDescent="0.25">
      <c r="B5" s="71" t="s">
        <v>6</v>
      </c>
      <c r="C5" s="62">
        <v>145.19999999999999</v>
      </c>
      <c r="D5" s="63"/>
      <c r="E5" s="64" t="b">
        <v>1</v>
      </c>
      <c r="F5" s="60">
        <f t="shared" si="0"/>
        <v>145.19999999999999</v>
      </c>
    </row>
    <row r="6" spans="1:11" s="7" customFormat="1" ht="22.5" customHeight="1" thickBot="1" x14ac:dyDescent="0.25">
      <c r="B6" s="71" t="s">
        <v>7</v>
      </c>
      <c r="C6" s="62">
        <v>157.08000000000001</v>
      </c>
      <c r="D6" s="63"/>
      <c r="E6" s="64" t="b">
        <v>0</v>
      </c>
      <c r="F6" s="60">
        <f t="shared" si="0"/>
        <v>0</v>
      </c>
    </row>
    <row r="7" spans="1:11" s="7" customFormat="1" ht="26.25" customHeight="1" thickBot="1" x14ac:dyDescent="0.25">
      <c r="B7" s="71" t="s">
        <v>8</v>
      </c>
      <c r="C7" s="62">
        <v>179.28</v>
      </c>
      <c r="D7" s="63"/>
      <c r="E7" s="64" t="b">
        <v>0</v>
      </c>
      <c r="F7" s="60">
        <f t="shared" si="0"/>
        <v>0</v>
      </c>
    </row>
    <row r="8" spans="1:11" s="7" customFormat="1" ht="26.25" customHeight="1" thickBot="1" x14ac:dyDescent="0.25">
      <c r="B8" s="71" t="s">
        <v>9</v>
      </c>
      <c r="C8" s="62">
        <v>206.88</v>
      </c>
      <c r="D8" s="63"/>
      <c r="E8" s="64" t="b">
        <v>0</v>
      </c>
      <c r="F8" s="60">
        <f t="shared" si="0"/>
        <v>0</v>
      </c>
    </row>
    <row r="9" spans="1:11" s="7" customFormat="1" ht="26.25" customHeight="1" thickBot="1" x14ac:dyDescent="0.25">
      <c r="B9" s="71" t="s">
        <v>10</v>
      </c>
      <c r="C9" s="62">
        <v>242.76</v>
      </c>
      <c r="D9" s="63"/>
      <c r="E9" s="64" t="b">
        <v>0</v>
      </c>
      <c r="F9" s="60">
        <f t="shared" si="0"/>
        <v>0</v>
      </c>
    </row>
    <row r="10" spans="1:11" s="7" customFormat="1" ht="26.25" customHeight="1" thickBot="1" x14ac:dyDescent="0.25">
      <c r="B10" s="71" t="s">
        <v>3</v>
      </c>
      <c r="C10" s="62">
        <v>8.98</v>
      </c>
      <c r="D10" s="63"/>
      <c r="E10" s="64" t="b">
        <v>1</v>
      </c>
      <c r="F10" s="60">
        <f t="shared" si="0"/>
        <v>8.98</v>
      </c>
      <c r="I10" s="21"/>
      <c r="J10" s="21"/>
      <c r="K10" s="21"/>
    </row>
    <row r="11" spans="1:11" s="7" customFormat="1" ht="26.25" customHeight="1" thickBot="1" x14ac:dyDescent="0.25">
      <c r="A11" s="21"/>
      <c r="B11" s="72" t="s">
        <v>20</v>
      </c>
      <c r="C11" s="62">
        <v>14.38</v>
      </c>
      <c r="D11" s="63"/>
      <c r="E11" s="64" t="b">
        <v>0</v>
      </c>
      <c r="F11" s="60">
        <f t="shared" si="0"/>
        <v>0</v>
      </c>
      <c r="H11" s="21"/>
      <c r="I11" s="21"/>
    </row>
    <row r="12" spans="1:11" s="7" customFormat="1" ht="26.25" customHeight="1" thickBot="1" x14ac:dyDescent="0.25">
      <c r="A12" s="58"/>
      <c r="B12" s="71" t="s">
        <v>19</v>
      </c>
      <c r="C12" s="62">
        <v>19.78</v>
      </c>
      <c r="D12" s="63"/>
      <c r="E12" s="64" t="b">
        <v>0</v>
      </c>
      <c r="F12" s="60">
        <f t="shared" si="0"/>
        <v>0</v>
      </c>
    </row>
    <row r="13" spans="1:11" s="7" customFormat="1" ht="26.25" customHeight="1" thickBot="1" x14ac:dyDescent="0.25">
      <c r="A13" s="59"/>
      <c r="B13" s="71" t="s">
        <v>21</v>
      </c>
      <c r="C13" s="62">
        <v>25.18</v>
      </c>
      <c r="D13" s="63"/>
      <c r="E13" s="64" t="b">
        <v>0</v>
      </c>
      <c r="F13" s="60">
        <f>SUMIF(E13:E13, TRUE,C13:C13)</f>
        <v>0</v>
      </c>
    </row>
    <row r="14" spans="1:11" s="7" customFormat="1" ht="25.5" customHeight="1" thickBot="1" x14ac:dyDescent="0.25">
      <c r="A14" s="19"/>
      <c r="B14" s="71" t="s">
        <v>22</v>
      </c>
      <c r="C14" s="62">
        <v>30.58</v>
      </c>
      <c r="D14" s="63"/>
      <c r="E14" s="64" t="b">
        <v>0</v>
      </c>
      <c r="F14" s="60">
        <f t="shared" si="0"/>
        <v>0</v>
      </c>
    </row>
    <row r="15" spans="1:11" s="7" customFormat="1" ht="26.25" customHeight="1" thickBot="1" x14ac:dyDescent="0.25">
      <c r="A15" s="19"/>
      <c r="B15" s="71" t="s">
        <v>11</v>
      </c>
      <c r="C15" s="62">
        <v>15.32</v>
      </c>
      <c r="D15" s="63"/>
      <c r="E15" s="64" t="b">
        <v>0</v>
      </c>
      <c r="F15" s="60">
        <f t="shared" si="0"/>
        <v>0</v>
      </c>
    </row>
    <row r="16" spans="1:11" s="7" customFormat="1" ht="26.25" customHeight="1" thickBot="1" x14ac:dyDescent="0.25">
      <c r="A16" s="19"/>
      <c r="B16" s="73" t="s">
        <v>24</v>
      </c>
      <c r="C16" s="65"/>
      <c r="D16" s="66">
        <f ca="1">SUMIF(G20:G24,TRUE,F20:F23)</f>
        <v>419.4</v>
      </c>
      <c r="E16" s="67"/>
      <c r="F16" s="74">
        <f>SUM(F3:F15)</f>
        <v>262.68</v>
      </c>
    </row>
    <row r="17" spans="1:10" s="7" customFormat="1" ht="26.25" customHeight="1" x14ac:dyDescent="0.2">
      <c r="A17" s="21"/>
      <c r="B17" s="75" t="s">
        <v>30</v>
      </c>
      <c r="C17" s="76"/>
      <c r="D17" s="77"/>
      <c r="E17" s="78"/>
      <c r="F17" s="79">
        <f ca="1">SUM(F16-D16)</f>
        <v>-156.71999999999997</v>
      </c>
      <c r="I17" s="21"/>
      <c r="J17" s="21"/>
    </row>
    <row r="18" spans="1:10" s="7" customFormat="1" ht="65.25" customHeight="1" x14ac:dyDescent="0.2">
      <c r="B18" s="9"/>
      <c r="C18" s="10"/>
      <c r="D18" s="8"/>
      <c r="E18" s="1"/>
      <c r="F18" s="1"/>
      <c r="H18" s="21"/>
      <c r="I18" s="21"/>
    </row>
    <row r="19" spans="1:10" ht="26.25" customHeight="1" x14ac:dyDescent="0.2">
      <c r="B19" s="20" t="s">
        <v>28</v>
      </c>
      <c r="C19" s="13" t="s">
        <v>17</v>
      </c>
      <c r="D19" s="14"/>
      <c r="E19" s="18" t="s">
        <v>25</v>
      </c>
      <c r="F19" s="18" t="s">
        <v>32</v>
      </c>
    </row>
    <row r="20" spans="1:10" ht="25.5" customHeight="1" x14ac:dyDescent="0.2">
      <c r="B20" s="12" t="s">
        <v>26</v>
      </c>
      <c r="C20" s="22">
        <v>15.85</v>
      </c>
      <c r="D20" s="14"/>
      <c r="E20" s="24">
        <v>190.2</v>
      </c>
      <c r="F20" s="23">
        <f t="shared" ref="F20:F23" si="1">SUMIF(G20:G20, TRUE,E20:E20)</f>
        <v>190.2</v>
      </c>
      <c r="G20" s="1" t="b">
        <v>1</v>
      </c>
    </row>
    <row r="21" spans="1:10" ht="25.5" customHeight="1" x14ac:dyDescent="0.2">
      <c r="B21" s="12" t="s">
        <v>34</v>
      </c>
      <c r="C21" s="22">
        <v>17.399999999999999</v>
      </c>
      <c r="D21" s="14"/>
      <c r="E21" s="24">
        <v>192</v>
      </c>
      <c r="F21" s="23">
        <f t="shared" si="1"/>
        <v>0</v>
      </c>
      <c r="G21" s="1" t="b">
        <v>0</v>
      </c>
    </row>
    <row r="22" spans="1:10" ht="25.5" customHeight="1" x14ac:dyDescent="0.2">
      <c r="B22" s="12" t="s">
        <v>33</v>
      </c>
      <c r="C22" s="22">
        <v>19.100000000000001</v>
      </c>
      <c r="D22" s="14"/>
      <c r="E22" s="24">
        <v>229.2</v>
      </c>
      <c r="F22" s="23">
        <f t="shared" si="1"/>
        <v>229.2</v>
      </c>
      <c r="G22" s="1" t="b">
        <v>1</v>
      </c>
    </row>
    <row r="23" spans="1:10" ht="25.5" customHeight="1" x14ac:dyDescent="0.2">
      <c r="B23" s="12" t="s">
        <v>27</v>
      </c>
      <c r="C23" s="22">
        <v>306.60000000000002</v>
      </c>
      <c r="D23" s="14"/>
      <c r="E23" s="24">
        <v>4454</v>
      </c>
      <c r="F23" s="23">
        <f t="shared" si="1"/>
        <v>0</v>
      </c>
      <c r="G23" s="1" t="b">
        <v>0</v>
      </c>
    </row>
    <row r="24" spans="1:10" ht="25.5" customHeight="1" x14ac:dyDescent="0.2">
      <c r="B24" s="15"/>
      <c r="C24" s="11"/>
      <c r="D24" s="8"/>
      <c r="E24" s="8"/>
      <c r="F24" s="8"/>
    </row>
    <row r="25" spans="1:10" ht="25.5" customHeight="1" x14ac:dyDescent="0.2">
      <c r="B25" s="16"/>
      <c r="C25" s="11"/>
      <c r="D25" s="8"/>
      <c r="E25" s="8"/>
      <c r="F25" s="8"/>
    </row>
    <row r="26" spans="1:10" ht="25.5" customHeight="1" x14ac:dyDescent="0.2">
      <c r="B26" s="16"/>
      <c r="C26" s="11"/>
      <c r="D26" s="8"/>
      <c r="E26" s="8"/>
      <c r="F26" s="8"/>
    </row>
    <row r="27" spans="1:10" x14ac:dyDescent="0.2">
      <c r="B27" s="8"/>
      <c r="C27" s="8"/>
      <c r="D27" s="8"/>
      <c r="E27" s="8"/>
      <c r="F27" s="8"/>
    </row>
    <row r="28" spans="1:10" ht="15" customHeight="1" x14ac:dyDescent="0.2">
      <c r="B28" s="8"/>
      <c r="C28" s="8"/>
      <c r="D28" s="8"/>
      <c r="E28" s="8"/>
      <c r="F28" s="8"/>
    </row>
    <row r="29" spans="1:10" x14ac:dyDescent="0.2">
      <c r="B29" s="8"/>
      <c r="C29" s="8"/>
      <c r="D29" s="8"/>
      <c r="E29" s="8"/>
      <c r="F29" s="8"/>
    </row>
    <row r="30" spans="1:10" x14ac:dyDescent="0.2">
      <c r="B30" s="8"/>
      <c r="C30" s="8"/>
      <c r="D30" s="8"/>
      <c r="E30" s="8"/>
      <c r="F30" s="8"/>
    </row>
    <row r="31" spans="1:10" x14ac:dyDescent="0.2">
      <c r="C31" s="8"/>
      <c r="D31" s="8"/>
      <c r="E31" s="8"/>
      <c r="F31" s="8"/>
    </row>
    <row r="32" spans="1:10" x14ac:dyDescent="0.2">
      <c r="B32" s="8"/>
      <c r="C32" s="8"/>
      <c r="D32" s="8"/>
      <c r="E32" s="8"/>
      <c r="F32" s="8"/>
    </row>
    <row r="33" spans="2:6" x14ac:dyDescent="0.2">
      <c r="B33" s="8"/>
      <c r="C33" s="8"/>
      <c r="D33" s="8"/>
      <c r="E33" s="8"/>
      <c r="F33" s="8"/>
    </row>
    <row r="34" spans="2:6" x14ac:dyDescent="0.2">
      <c r="B34" s="8"/>
      <c r="C34" s="8"/>
      <c r="D34" s="8"/>
      <c r="E34" s="8"/>
      <c r="F34" s="8"/>
    </row>
    <row r="35" spans="2:6" x14ac:dyDescent="0.2">
      <c r="B35" s="8"/>
      <c r="C35" s="8"/>
      <c r="D35" s="8"/>
      <c r="E35" s="8"/>
      <c r="F35" s="8"/>
    </row>
    <row r="36" spans="2:6" x14ac:dyDescent="0.2">
      <c r="B36" s="8"/>
      <c r="C36" s="8"/>
      <c r="D36" s="8"/>
      <c r="E36" s="8"/>
      <c r="F36" s="8"/>
    </row>
    <row r="37" spans="2:6" x14ac:dyDescent="0.2">
      <c r="B37" s="8"/>
      <c r="C37" s="8"/>
      <c r="D37" s="8"/>
      <c r="E37" s="8"/>
      <c r="F37" s="8"/>
    </row>
    <row r="38" spans="2:6" x14ac:dyDescent="0.2">
      <c r="B38" s="8"/>
      <c r="C38" s="8"/>
      <c r="D38" s="8"/>
      <c r="E38" s="8"/>
      <c r="F38" s="8"/>
    </row>
    <row r="39" spans="2:6" x14ac:dyDescent="0.2">
      <c r="B39" s="8"/>
      <c r="C39" s="8"/>
      <c r="D39" s="8"/>
      <c r="E39" s="8"/>
      <c r="F39" s="8"/>
    </row>
    <row r="40" spans="2:6" ht="15" customHeight="1" x14ac:dyDescent="0.2">
      <c r="B40" s="8"/>
      <c r="C40" s="8"/>
      <c r="D40" s="8"/>
      <c r="E40" s="8"/>
      <c r="F40" s="8"/>
    </row>
    <row r="41" spans="2:6" x14ac:dyDescent="0.2">
      <c r="B41" s="8"/>
      <c r="C41" s="8"/>
      <c r="D41" s="8"/>
      <c r="E41" s="8"/>
      <c r="F41" s="8"/>
    </row>
    <row r="42" spans="2:6" x14ac:dyDescent="0.2">
      <c r="B42" s="8"/>
      <c r="C42" s="8"/>
      <c r="D42" s="8"/>
      <c r="E42" s="8"/>
      <c r="F42" s="8"/>
    </row>
    <row r="43" spans="2:6" ht="15" customHeight="1" x14ac:dyDescent="0.2">
      <c r="B43" s="8"/>
      <c r="C43" s="8"/>
      <c r="D43" s="8"/>
      <c r="E43" s="8"/>
      <c r="F43" s="8"/>
    </row>
    <row r="44" spans="2:6" x14ac:dyDescent="0.2">
      <c r="B44" s="8"/>
      <c r="C44" s="8"/>
      <c r="D44" s="8"/>
      <c r="E44" s="8"/>
      <c r="F44" s="8"/>
    </row>
    <row r="45" spans="2:6" x14ac:dyDescent="0.2">
      <c r="B45" s="8"/>
      <c r="C45" s="8"/>
      <c r="D45" s="8"/>
      <c r="E45" s="8"/>
      <c r="F45" s="8"/>
    </row>
    <row r="46" spans="2:6" x14ac:dyDescent="0.2">
      <c r="B46" s="8"/>
      <c r="C46" s="8"/>
      <c r="D46" s="8"/>
      <c r="E46" s="8"/>
      <c r="F46" s="8"/>
    </row>
    <row r="47" spans="2:6" x14ac:dyDescent="0.2">
      <c r="B47" s="8"/>
      <c r="C47" s="8"/>
      <c r="D47" s="8"/>
      <c r="E47" s="8"/>
      <c r="F47" s="8"/>
    </row>
    <row r="48" spans="2:6" x14ac:dyDescent="0.2">
      <c r="B48" s="8"/>
      <c r="C48" s="8"/>
      <c r="D48" s="8"/>
      <c r="E48" s="8"/>
      <c r="F48" s="8"/>
    </row>
    <row r="49" spans="2:6" x14ac:dyDescent="0.2">
      <c r="B49" s="8"/>
      <c r="C49" s="8"/>
      <c r="D49" s="8"/>
      <c r="E49" s="8"/>
      <c r="F49" s="8"/>
    </row>
    <row r="50" spans="2:6" ht="15" customHeight="1" x14ac:dyDescent="0.2">
      <c r="B50" s="8"/>
      <c r="C50" s="8"/>
      <c r="D50" s="8"/>
      <c r="E50" s="8"/>
      <c r="F50" s="8"/>
    </row>
    <row r="51" spans="2:6" x14ac:dyDescent="0.2">
      <c r="B51" s="8"/>
      <c r="C51" s="8"/>
      <c r="D51" s="8"/>
      <c r="E51" s="8"/>
      <c r="F51" s="8"/>
    </row>
    <row r="52" spans="2:6" x14ac:dyDescent="0.2">
      <c r="B52" s="8"/>
      <c r="C52" s="8"/>
      <c r="D52" s="8"/>
      <c r="E52" s="8"/>
      <c r="F52" s="8"/>
    </row>
    <row r="53" spans="2:6" x14ac:dyDescent="0.2">
      <c r="B53" s="8"/>
      <c r="C53" s="8"/>
      <c r="D53" s="8"/>
      <c r="E53" s="8"/>
      <c r="F53" s="8"/>
    </row>
    <row r="54" spans="2:6" x14ac:dyDescent="0.2">
      <c r="B54" s="8"/>
      <c r="C54" s="8"/>
      <c r="D54" s="8"/>
      <c r="E54" s="8"/>
      <c r="F54" s="8"/>
    </row>
    <row r="55" spans="2:6" x14ac:dyDescent="0.2">
      <c r="B55" s="8"/>
      <c r="C55" s="8"/>
      <c r="D55" s="8"/>
      <c r="E55" s="8"/>
      <c r="F55" s="8"/>
    </row>
    <row r="56" spans="2:6" x14ac:dyDescent="0.2">
      <c r="B56" s="8"/>
      <c r="C56" s="8"/>
      <c r="D56" s="8"/>
      <c r="E56" s="8"/>
      <c r="F56" s="8"/>
    </row>
    <row r="57" spans="2:6" x14ac:dyDescent="0.2">
      <c r="B57" s="8"/>
      <c r="C57" s="8"/>
      <c r="D57" s="8"/>
      <c r="E57" s="8"/>
      <c r="F57" s="8"/>
    </row>
    <row r="58" spans="2:6" x14ac:dyDescent="0.2">
      <c r="B58" s="8"/>
      <c r="C58" s="8"/>
      <c r="D58" s="8"/>
      <c r="E58" s="8"/>
      <c r="F58" s="8"/>
    </row>
    <row r="59" spans="2:6" x14ac:dyDescent="0.2">
      <c r="B59" s="8"/>
      <c r="C59" s="8"/>
      <c r="D59" s="8"/>
      <c r="E59" s="8"/>
      <c r="F59" s="8"/>
    </row>
    <row r="60" spans="2:6" ht="15" customHeight="1" x14ac:dyDescent="0.2">
      <c r="B60" s="8"/>
      <c r="C60" s="8"/>
      <c r="D60" s="8"/>
      <c r="E60" s="8"/>
      <c r="F60" s="8"/>
    </row>
    <row r="61" spans="2:6" x14ac:dyDescent="0.2">
      <c r="B61" s="8"/>
      <c r="C61" s="8"/>
      <c r="D61" s="8"/>
      <c r="E61" s="8"/>
      <c r="F61" s="8"/>
    </row>
    <row r="62" spans="2:6" x14ac:dyDescent="0.2">
      <c r="B62" s="8"/>
      <c r="C62" s="8"/>
      <c r="D62" s="8"/>
      <c r="E62" s="8"/>
      <c r="F62" s="8"/>
    </row>
    <row r="63" spans="2:6" ht="15" customHeight="1" x14ac:dyDescent="0.2">
      <c r="B63" s="8"/>
      <c r="C63" s="8"/>
      <c r="D63" s="8"/>
      <c r="E63" s="8"/>
      <c r="F63" s="8"/>
    </row>
    <row r="64" spans="2:6" x14ac:dyDescent="0.2">
      <c r="B64" s="1"/>
      <c r="D64" s="8"/>
      <c r="E64" s="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ht="15" customHeight="1" x14ac:dyDescent="0.2"/>
    <row r="71" s="1" customFormat="1" x14ac:dyDescent="0.2"/>
  </sheetData>
  <printOptions horizontalCentered="1"/>
  <pageMargins left="0.25" right="0.25" top="0.75" bottom="0.75" header="0.3" footer="0.3"/>
  <pageSetup paperSize="9" scale="67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</xdr:row>
                    <xdr:rowOff>66675</xdr:rowOff>
                  </from>
                  <to>
                    <xdr:col>3</xdr:col>
                    <xdr:colOff>800100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800100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66675</xdr:rowOff>
                  </from>
                  <to>
                    <xdr:col>3</xdr:col>
                    <xdr:colOff>800100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66675</xdr:rowOff>
                  </from>
                  <to>
                    <xdr:col>3</xdr:col>
                    <xdr:colOff>800100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66675</xdr:rowOff>
                  </from>
                  <to>
                    <xdr:col>3</xdr:col>
                    <xdr:colOff>800100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66675</xdr:rowOff>
                  </from>
                  <to>
                    <xdr:col>3</xdr:col>
                    <xdr:colOff>800100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66675</xdr:rowOff>
                  </from>
                  <to>
                    <xdr:col>3</xdr:col>
                    <xdr:colOff>800100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66675</xdr:rowOff>
                  </from>
                  <to>
                    <xdr:col>3</xdr:col>
                    <xdr:colOff>800100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66675</xdr:rowOff>
                  </from>
                  <to>
                    <xdr:col>3</xdr:col>
                    <xdr:colOff>800100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66675</xdr:rowOff>
                  </from>
                  <to>
                    <xdr:col>3</xdr:col>
                    <xdr:colOff>866775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66675</xdr:rowOff>
                  </from>
                  <to>
                    <xdr:col>3</xdr:col>
                    <xdr:colOff>800100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66675</xdr:rowOff>
                  </from>
                  <to>
                    <xdr:col>3</xdr:col>
                    <xdr:colOff>800100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66675</xdr:rowOff>
                  </from>
                  <to>
                    <xdr:col>3</xdr:col>
                    <xdr:colOff>800100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0</xdr:rowOff>
                  </from>
                  <to>
                    <xdr:col>3</xdr:col>
                    <xdr:colOff>904875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38100</xdr:rowOff>
                  </from>
                  <to>
                    <xdr:col>3</xdr:col>
                    <xdr:colOff>904875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38100</xdr:rowOff>
                  </from>
                  <to>
                    <xdr:col>3</xdr:col>
                    <xdr:colOff>904875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38100</xdr:rowOff>
                  </from>
                  <to>
                    <xdr:col>3</xdr:col>
                    <xdr:colOff>904875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Adult dog plan</vt:lpstr>
      <vt:lpstr>Puppy dog plan</vt:lpstr>
      <vt:lpstr>'Puppy dog plan'!Print_Area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roberts</dc:creator>
  <cp:keywords/>
  <dc:description/>
  <cp:lastModifiedBy>natalie roberts</cp:lastModifiedBy>
  <cp:lastPrinted>2021-03-25T21:11:00Z</cp:lastPrinted>
  <dcterms:created xsi:type="dcterms:W3CDTF">2002-11-14T18:47:55Z</dcterms:created>
  <dcterms:modified xsi:type="dcterms:W3CDTF">2021-04-22T20:48:05Z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TC010233421033</vt:lpwstr>
  </property>
</Properties>
</file>